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2" windowWidth="14952" windowHeight="8172" activeTab="0"/>
  </bookViews>
  <sheets>
    <sheet name="обоснование НМЦ" sheetId="1" r:id="rId1"/>
  </sheets>
  <definedNames>
    <definedName name="_xlnm.Print_Area" localSheetId="0">'обоснование НМЦ'!$A$1:$K$47</definedName>
  </definedNames>
  <calcPr fullCalcOnLoad="1"/>
</workbook>
</file>

<file path=xl/sharedStrings.xml><?xml version="1.0" encoding="utf-8"?>
<sst xmlns="http://schemas.openxmlformats.org/spreadsheetml/2006/main" count="57" uniqueCount="52">
  <si>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</si>
  <si>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</si>
  <si>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</si>
  <si>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</si>
  <si>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</si>
  <si>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</si>
  <si>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</si>
  <si>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</si>
  <si>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</si>
  <si>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</si>
  <si>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</si>
  <si>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Ед. измер</t>
  </si>
  <si>
    <t>периодический профессиональный медицинский осмотр</t>
  </si>
  <si>
    <t>Обоснование начальной (максимальной) цены гражданско-правового договора на оказание услуг периодического профессионального медицинского осмотра.</t>
  </si>
  <si>
    <t>сумма, руб.</t>
  </si>
  <si>
    <t>цена, руб.</t>
  </si>
  <si>
    <t>Анализ крови на RW микрометод</t>
  </si>
  <si>
    <t>Бесконтактная тонометрия</t>
  </si>
  <si>
    <t>Биохимическое исследования крови</t>
  </si>
  <si>
    <t>Вестибулометрия</t>
  </si>
  <si>
    <t>Выдача заключения председателя комиссии по результатаммед.осмотра</t>
  </si>
  <si>
    <t>Забор крови из периферической вены</t>
  </si>
  <si>
    <t>Измерение артериального давления</t>
  </si>
  <si>
    <t>Исследование аккомодации</t>
  </si>
  <si>
    <t>Исследования кала на я/глист</t>
  </si>
  <si>
    <t>Мазок гинекологический</t>
  </si>
  <si>
    <t>Обзорная маммография в прямой и косой проекции</t>
  </si>
  <si>
    <t>Общий анализ крови</t>
  </si>
  <si>
    <t>Общий анализ мочи</t>
  </si>
  <si>
    <t>Осмотр акушер-гинекологом</t>
  </si>
  <si>
    <t>Осмотр дерматовенерологом</t>
  </si>
  <si>
    <t>Осмотр неврологом</t>
  </si>
  <si>
    <t>Осмотр оториноларингологом</t>
  </si>
  <si>
    <t>Осмотр офтольмологом</t>
  </si>
  <si>
    <t>Осмотр терапевтом</t>
  </si>
  <si>
    <t>Осмотр хирургом</t>
  </si>
  <si>
    <t>Паллестезиометрия</t>
  </si>
  <si>
    <t>Рефрактометрия</t>
  </si>
  <si>
    <t>Соскоб на энтеробиоз</t>
  </si>
  <si>
    <t>Стоматологический прием (консультация)</t>
  </si>
  <si>
    <t>Функция внешнего дыхания</t>
  </si>
  <si>
    <t>Цитология мазка гинекологического</t>
  </si>
  <si>
    <t>Электрокардиограмма</t>
  </si>
  <si>
    <t>2* - действующая цена с НДС МАУЗ «Советская центральная районная больница» на 2012 год (письмо от 14.09.2012 №3150)</t>
  </si>
  <si>
    <t>3* - действующая цена с НДС Санаторий-профилакторий ООО «Газпром трансгаз Югорск» на 2012 год (письмо от 05.09.2012 б/н )</t>
  </si>
  <si>
    <t>Директор _____________________ В.В. Погребняк</t>
  </si>
  <si>
    <t>Дата составления сводной  таблицы 20.09.2012 год</t>
  </si>
  <si>
    <t>Исполнитель бухгалтер Е.И. Никифорова 2-40-73</t>
  </si>
  <si>
    <t>МБОУ "Средняя общеобразовательная школа № 3"</t>
  </si>
  <si>
    <t>Начальная  цена</t>
  </si>
  <si>
    <t>Анализ крови «Соотношение лейкоцитов в крови"</t>
  </si>
  <si>
    <t>1* - действующая цена с НДС МЛПУ «Центральная городская больница города Югорска» на 2012 год.(письмо от 04.06.2012 № б/н)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</si>
</sst>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90" zoomScaleNormal="90" zoomScaleSheetLayoutView="90" zoomScalePageLayoutView="0" workbookViewId="0" topLeftCell="A22">
      <selection activeCell="E11" sqref="E11"/>
    </sheetView>
  </sheetViews>
  <sheetFormatPr defaultColWidth="9.00390625" defaultRowHeight="12.75"/>
  <cols>
    <col min="1" max="1" width="16.375" style="0" customWidth="1"/>
    <col min="2" max="2" width="48.00390625" style="0" customWidth="1"/>
    <col min="3" max="3" width="9.00390625" style="0" customWidth="1"/>
    <col min="4" max="4" width="8.00390625" style="0" customWidth="1"/>
    <col min="5" max="5" width="10.375" style="0" customWidth="1"/>
    <col min="6" max="6" width="10.50390625" style="0" customWidth="1"/>
    <col min="7" max="7" width="10.00390625" style="0" customWidth="1"/>
    <col min="8" max="8" width="9.375" style="0" customWidth="1"/>
    <col min="9" max="9" width="10.00390625" style="0" customWidth="1"/>
    <col min="10" max="10" width="9.625" style="0" customWidth="1"/>
    <col min="11" max="11" width="10.625" style="0" customWidth="1"/>
  </cols>
  <sheetData>
    <row r="1" spans="1:10" s="1" customFormat="1" ht="39.75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5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</row>
    <row r="3" s="1" customFormat="1" ht="13.5" customHeight="1">
      <c r="A3" s="12"/>
    </row>
    <row r="4" spans="1:11" s="1" customFormat="1" ht="16.5" customHeight="1">
      <c r="A4" s="47" t="s">
        <v>1</v>
      </c>
      <c r="B4" s="47" t="s">
        <v>2</v>
      </c>
      <c r="C4" s="47" t="s">
        <v>11</v>
      </c>
      <c r="D4" s="50" t="s">
        <v>0</v>
      </c>
      <c r="E4" s="39" t="s">
        <v>10</v>
      </c>
      <c r="F4" s="40"/>
      <c r="G4" s="40"/>
      <c r="H4" s="40"/>
      <c r="I4" s="40"/>
      <c r="J4" s="41"/>
      <c r="K4" s="46" t="s">
        <v>49</v>
      </c>
    </row>
    <row r="5" spans="1:11" s="1" customFormat="1" ht="16.5" customHeight="1">
      <c r="A5" s="48"/>
      <c r="B5" s="48"/>
      <c r="C5" s="48"/>
      <c r="D5" s="51"/>
      <c r="E5" s="39" t="s">
        <v>4</v>
      </c>
      <c r="F5" s="41"/>
      <c r="G5" s="39" t="s">
        <v>5</v>
      </c>
      <c r="H5" s="41"/>
      <c r="I5" s="39" t="s">
        <v>6</v>
      </c>
      <c r="J5" s="41"/>
      <c r="K5" s="46"/>
    </row>
    <row r="6" spans="1:11" s="1" customFormat="1" ht="20.25" customHeight="1">
      <c r="A6" s="49"/>
      <c r="B6" s="48"/>
      <c r="C6" s="49"/>
      <c r="D6" s="52"/>
      <c r="E6" s="5" t="s">
        <v>15</v>
      </c>
      <c r="F6" s="5" t="s">
        <v>14</v>
      </c>
      <c r="G6" s="5" t="s">
        <v>15</v>
      </c>
      <c r="H6" s="5" t="s">
        <v>14</v>
      </c>
      <c r="I6" s="5" t="s">
        <v>15</v>
      </c>
      <c r="J6" s="5" t="s">
        <v>14</v>
      </c>
      <c r="K6" s="21" t="s">
        <v>14</v>
      </c>
    </row>
    <row r="7" spans="1:11" s="1" customFormat="1" ht="12.75">
      <c r="A7" s="44" t="s">
        <v>12</v>
      </c>
      <c r="B7" s="20" t="s">
        <v>50</v>
      </c>
      <c r="C7" s="42" t="s">
        <v>3</v>
      </c>
      <c r="D7" s="24">
        <v>100</v>
      </c>
      <c r="E7" s="24">
        <v>140</v>
      </c>
      <c r="F7" s="25">
        <f>E7*D7</f>
        <v>14000</v>
      </c>
      <c r="G7" s="24">
        <v>0</v>
      </c>
      <c r="H7" s="25">
        <f>G7*D7</f>
        <v>0</v>
      </c>
      <c r="I7" s="25">
        <v>0</v>
      </c>
      <c r="J7" s="25">
        <f>I7*D7</f>
        <v>0</v>
      </c>
      <c r="K7" s="26"/>
    </row>
    <row r="8" spans="1:11" s="1" customFormat="1" ht="12.75">
      <c r="A8" s="45"/>
      <c r="B8" s="20" t="s">
        <v>16</v>
      </c>
      <c r="C8" s="43"/>
      <c r="D8" s="24">
        <v>100</v>
      </c>
      <c r="E8" s="24">
        <v>235</v>
      </c>
      <c r="F8" s="25">
        <f aca="true" t="shared" si="0" ref="F8:F34">E8*D8</f>
        <v>23500</v>
      </c>
      <c r="G8" s="24">
        <v>114</v>
      </c>
      <c r="H8" s="25">
        <f aca="true" t="shared" si="1" ref="H8:H34">G8*D8</f>
        <v>11400</v>
      </c>
      <c r="I8" s="25">
        <v>194</v>
      </c>
      <c r="J8" s="25">
        <f aca="true" t="shared" si="2" ref="J8:J34">I8*D8</f>
        <v>19400</v>
      </c>
      <c r="K8" s="26"/>
    </row>
    <row r="9" spans="1:11" s="1" customFormat="1" ht="12.75">
      <c r="A9" s="45"/>
      <c r="B9" s="20" t="s">
        <v>17</v>
      </c>
      <c r="C9" s="43"/>
      <c r="D9" s="24">
        <v>26</v>
      </c>
      <c r="E9" s="24">
        <v>48</v>
      </c>
      <c r="F9" s="25">
        <f t="shared" si="0"/>
        <v>1248</v>
      </c>
      <c r="G9" s="24">
        <v>45</v>
      </c>
      <c r="H9" s="25">
        <f t="shared" si="1"/>
        <v>1170</v>
      </c>
      <c r="I9" s="25">
        <v>0</v>
      </c>
      <c r="J9" s="25">
        <f t="shared" si="2"/>
        <v>0</v>
      </c>
      <c r="K9" s="26"/>
    </row>
    <row r="10" spans="1:11" s="1" customFormat="1" ht="12.75">
      <c r="A10" s="45"/>
      <c r="B10" s="20" t="s">
        <v>18</v>
      </c>
      <c r="C10" s="43"/>
      <c r="D10" s="24">
        <v>100</v>
      </c>
      <c r="E10" s="24">
        <v>418</v>
      </c>
      <c r="F10" s="25">
        <f t="shared" si="0"/>
        <v>41800</v>
      </c>
      <c r="G10" s="24">
        <f>84+105</f>
        <v>189</v>
      </c>
      <c r="H10" s="25">
        <f t="shared" si="1"/>
        <v>18900</v>
      </c>
      <c r="I10" s="25">
        <f>245</f>
        <v>245</v>
      </c>
      <c r="J10" s="25">
        <f t="shared" si="2"/>
        <v>24500</v>
      </c>
      <c r="K10" s="26"/>
    </row>
    <row r="11" spans="1:11" s="1" customFormat="1" ht="12.75">
      <c r="A11" s="45"/>
      <c r="B11" s="20" t="s">
        <v>19</v>
      </c>
      <c r="C11" s="43"/>
      <c r="D11" s="24">
        <v>16</v>
      </c>
      <c r="E11" s="24">
        <v>46</v>
      </c>
      <c r="F11" s="25">
        <f t="shared" si="0"/>
        <v>736</v>
      </c>
      <c r="G11" s="24">
        <v>0</v>
      </c>
      <c r="H11" s="25">
        <f t="shared" si="1"/>
        <v>0</v>
      </c>
      <c r="I11" s="25">
        <v>0</v>
      </c>
      <c r="J11" s="25">
        <f t="shared" si="2"/>
        <v>0</v>
      </c>
      <c r="K11" s="26"/>
    </row>
    <row r="12" spans="1:11" s="6" customFormat="1" ht="24">
      <c r="A12" s="45"/>
      <c r="B12" s="20" t="s">
        <v>20</v>
      </c>
      <c r="C12" s="43"/>
      <c r="D12" s="27">
        <v>100</v>
      </c>
      <c r="E12" s="27">
        <v>320</v>
      </c>
      <c r="F12" s="25">
        <f t="shared" si="0"/>
        <v>32000</v>
      </c>
      <c r="G12" s="24">
        <v>0</v>
      </c>
      <c r="H12" s="25">
        <f t="shared" si="1"/>
        <v>0</v>
      </c>
      <c r="I12" s="28">
        <v>0</v>
      </c>
      <c r="J12" s="25">
        <f t="shared" si="2"/>
        <v>0</v>
      </c>
      <c r="K12" s="29"/>
    </row>
    <row r="13" spans="1:11" s="6" customFormat="1" ht="12.75">
      <c r="A13" s="45"/>
      <c r="B13" s="20" t="s">
        <v>21</v>
      </c>
      <c r="C13" s="43"/>
      <c r="D13" s="27">
        <v>100</v>
      </c>
      <c r="E13" s="27">
        <v>59</v>
      </c>
      <c r="F13" s="25">
        <f t="shared" si="0"/>
        <v>5900</v>
      </c>
      <c r="G13" s="24">
        <v>48</v>
      </c>
      <c r="H13" s="25">
        <f t="shared" si="1"/>
        <v>4800</v>
      </c>
      <c r="I13" s="28">
        <v>0</v>
      </c>
      <c r="J13" s="25">
        <f t="shared" si="2"/>
        <v>0</v>
      </c>
      <c r="K13" s="29"/>
    </row>
    <row r="14" spans="1:11" s="6" customFormat="1" ht="12.75">
      <c r="A14" s="45"/>
      <c r="B14" s="20" t="s">
        <v>22</v>
      </c>
      <c r="C14" s="43"/>
      <c r="D14" s="27">
        <v>100</v>
      </c>
      <c r="E14" s="27">
        <v>59</v>
      </c>
      <c r="F14" s="25">
        <f t="shared" si="0"/>
        <v>5900</v>
      </c>
      <c r="G14" s="24">
        <v>0</v>
      </c>
      <c r="H14" s="25">
        <f t="shared" si="1"/>
        <v>0</v>
      </c>
      <c r="I14" s="28">
        <v>0</v>
      </c>
      <c r="J14" s="25">
        <f t="shared" si="2"/>
        <v>0</v>
      </c>
      <c r="K14" s="29"/>
    </row>
    <row r="15" spans="1:11" s="6" customFormat="1" ht="12.75">
      <c r="A15" s="45"/>
      <c r="B15" s="20" t="s">
        <v>23</v>
      </c>
      <c r="C15" s="43"/>
      <c r="D15" s="27">
        <v>26</v>
      </c>
      <c r="E15" s="27">
        <v>96</v>
      </c>
      <c r="F15" s="25">
        <f t="shared" si="0"/>
        <v>2496</v>
      </c>
      <c r="G15" s="24">
        <v>77</v>
      </c>
      <c r="H15" s="25">
        <f t="shared" si="1"/>
        <v>2002</v>
      </c>
      <c r="I15" s="28">
        <v>0</v>
      </c>
      <c r="J15" s="25">
        <f t="shared" si="2"/>
        <v>0</v>
      </c>
      <c r="K15" s="29"/>
    </row>
    <row r="16" spans="1:11" s="6" customFormat="1" ht="12.75">
      <c r="A16" s="45"/>
      <c r="B16" s="20" t="s">
        <v>24</v>
      </c>
      <c r="C16" s="43"/>
      <c r="D16" s="27">
        <v>100</v>
      </c>
      <c r="E16" s="27">
        <v>187</v>
      </c>
      <c r="F16" s="25">
        <f t="shared" si="0"/>
        <v>18700</v>
      </c>
      <c r="G16" s="24">
        <v>139</v>
      </c>
      <c r="H16" s="25">
        <f t="shared" si="1"/>
        <v>13900</v>
      </c>
      <c r="I16" s="28">
        <v>168</v>
      </c>
      <c r="J16" s="25">
        <f t="shared" si="2"/>
        <v>16800</v>
      </c>
      <c r="K16" s="29"/>
    </row>
    <row r="17" spans="1:11" s="6" customFormat="1" ht="12.75">
      <c r="A17" s="45"/>
      <c r="B17" s="20" t="s">
        <v>25</v>
      </c>
      <c r="C17" s="43"/>
      <c r="D17" s="27">
        <v>90</v>
      </c>
      <c r="E17" s="27">
        <v>155</v>
      </c>
      <c r="F17" s="25">
        <f t="shared" si="0"/>
        <v>13950</v>
      </c>
      <c r="G17" s="24">
        <v>216</v>
      </c>
      <c r="H17" s="25">
        <f t="shared" si="1"/>
        <v>19440</v>
      </c>
      <c r="I17" s="28">
        <v>320</v>
      </c>
      <c r="J17" s="25">
        <f t="shared" si="2"/>
        <v>28800</v>
      </c>
      <c r="K17" s="29"/>
    </row>
    <row r="18" spans="1:11" s="6" customFormat="1" ht="12.75">
      <c r="A18" s="45"/>
      <c r="B18" s="20" t="s">
        <v>26</v>
      </c>
      <c r="C18" s="43"/>
      <c r="D18" s="27">
        <v>70</v>
      </c>
      <c r="E18" s="27">
        <v>1038</v>
      </c>
      <c r="F18" s="25">
        <f t="shared" si="0"/>
        <v>72660</v>
      </c>
      <c r="G18" s="24">
        <v>765</v>
      </c>
      <c r="H18" s="25">
        <f t="shared" si="1"/>
        <v>53550</v>
      </c>
      <c r="I18" s="28">
        <v>554</v>
      </c>
      <c r="J18" s="25">
        <f t="shared" si="2"/>
        <v>38780</v>
      </c>
      <c r="K18" s="29"/>
    </row>
    <row r="19" spans="1:11" s="6" customFormat="1" ht="12.75">
      <c r="A19" s="45"/>
      <c r="B19" s="20" t="s">
        <v>27</v>
      </c>
      <c r="C19" s="43"/>
      <c r="D19" s="27">
        <v>100</v>
      </c>
      <c r="E19" s="27">
        <v>209</v>
      </c>
      <c r="F19" s="25">
        <f t="shared" si="0"/>
        <v>20900</v>
      </c>
      <c r="G19" s="24">
        <v>232</v>
      </c>
      <c r="H19" s="25">
        <f t="shared" si="1"/>
        <v>23200</v>
      </c>
      <c r="I19" s="28">
        <v>425</v>
      </c>
      <c r="J19" s="25">
        <f t="shared" si="2"/>
        <v>42500</v>
      </c>
      <c r="K19" s="29"/>
    </row>
    <row r="20" spans="1:11" s="6" customFormat="1" ht="12.75">
      <c r="A20" s="45"/>
      <c r="B20" s="20" t="s">
        <v>28</v>
      </c>
      <c r="C20" s="43"/>
      <c r="D20" s="27">
        <v>100</v>
      </c>
      <c r="E20" s="27">
        <v>118</v>
      </c>
      <c r="F20" s="25">
        <f t="shared" si="0"/>
        <v>11800</v>
      </c>
      <c r="G20" s="24">
        <v>107</v>
      </c>
      <c r="H20" s="25">
        <f t="shared" si="1"/>
        <v>10700</v>
      </c>
      <c r="I20" s="28">
        <v>231</v>
      </c>
      <c r="J20" s="25">
        <f t="shared" si="2"/>
        <v>23100</v>
      </c>
      <c r="K20" s="29"/>
    </row>
    <row r="21" spans="1:11" s="6" customFormat="1" ht="12.75">
      <c r="A21" s="45"/>
      <c r="B21" s="20" t="s">
        <v>29</v>
      </c>
      <c r="C21" s="43"/>
      <c r="D21" s="27">
        <v>90</v>
      </c>
      <c r="E21" s="27">
        <v>177</v>
      </c>
      <c r="F21" s="25">
        <f t="shared" si="0"/>
        <v>15930</v>
      </c>
      <c r="G21" s="24">
        <v>240</v>
      </c>
      <c r="H21" s="25">
        <f t="shared" si="1"/>
        <v>21600</v>
      </c>
      <c r="I21" s="28">
        <v>443</v>
      </c>
      <c r="J21" s="25">
        <f t="shared" si="2"/>
        <v>39870</v>
      </c>
      <c r="K21" s="29"/>
    </row>
    <row r="22" spans="1:11" s="6" customFormat="1" ht="12.75">
      <c r="A22" s="45"/>
      <c r="B22" s="20" t="s">
        <v>30</v>
      </c>
      <c r="C22" s="43"/>
      <c r="D22" s="27">
        <v>100</v>
      </c>
      <c r="E22" s="27">
        <v>75</v>
      </c>
      <c r="F22" s="25">
        <f t="shared" si="0"/>
        <v>7500</v>
      </c>
      <c r="G22" s="24">
        <v>132</v>
      </c>
      <c r="H22" s="25">
        <f t="shared" si="1"/>
        <v>13200</v>
      </c>
      <c r="I22" s="28">
        <v>132</v>
      </c>
      <c r="J22" s="25">
        <f t="shared" si="2"/>
        <v>13200</v>
      </c>
      <c r="K22" s="29"/>
    </row>
    <row r="23" spans="1:11" s="6" customFormat="1" ht="12.75">
      <c r="A23" s="45"/>
      <c r="B23" s="20" t="s">
        <v>31</v>
      </c>
      <c r="C23" s="43"/>
      <c r="D23" s="27">
        <v>41</v>
      </c>
      <c r="E23" s="27">
        <v>75</v>
      </c>
      <c r="F23" s="25">
        <f t="shared" si="0"/>
        <v>3075</v>
      </c>
      <c r="G23" s="24">
        <v>135</v>
      </c>
      <c r="H23" s="25">
        <f t="shared" si="1"/>
        <v>5535</v>
      </c>
      <c r="I23" s="28">
        <v>242</v>
      </c>
      <c r="J23" s="25">
        <f t="shared" si="2"/>
        <v>9922</v>
      </c>
      <c r="K23" s="29"/>
    </row>
    <row r="24" spans="1:11" s="6" customFormat="1" ht="12.75">
      <c r="A24" s="45"/>
      <c r="B24" s="20" t="s">
        <v>32</v>
      </c>
      <c r="C24" s="43"/>
      <c r="D24" s="27">
        <v>100</v>
      </c>
      <c r="E24" s="27">
        <v>75</v>
      </c>
      <c r="F24" s="25">
        <f t="shared" si="0"/>
        <v>7500</v>
      </c>
      <c r="G24" s="24">
        <v>127</v>
      </c>
      <c r="H24" s="25">
        <f t="shared" si="1"/>
        <v>12700</v>
      </c>
      <c r="I24" s="28">
        <v>243</v>
      </c>
      <c r="J24" s="25">
        <f t="shared" si="2"/>
        <v>24300</v>
      </c>
      <c r="K24" s="29"/>
    </row>
    <row r="25" spans="1:11" s="2" customFormat="1" ht="12">
      <c r="A25" s="45"/>
      <c r="B25" s="20" t="s">
        <v>33</v>
      </c>
      <c r="C25" s="43"/>
      <c r="D25" s="30">
        <v>43</v>
      </c>
      <c r="E25" s="30">
        <v>70</v>
      </c>
      <c r="F25" s="25">
        <f t="shared" si="0"/>
        <v>3010</v>
      </c>
      <c r="G25" s="24">
        <v>137</v>
      </c>
      <c r="H25" s="25">
        <f t="shared" si="1"/>
        <v>5891</v>
      </c>
      <c r="I25" s="30">
        <v>234</v>
      </c>
      <c r="J25" s="25">
        <f t="shared" si="2"/>
        <v>10062</v>
      </c>
      <c r="K25" s="31"/>
    </row>
    <row r="26" spans="1:11" s="1" customFormat="1" ht="12.75">
      <c r="A26" s="45"/>
      <c r="B26" s="20" t="s">
        <v>34</v>
      </c>
      <c r="C26" s="43"/>
      <c r="D26" s="32">
        <v>100</v>
      </c>
      <c r="E26" s="32">
        <v>91</v>
      </c>
      <c r="F26" s="25">
        <f t="shared" si="0"/>
        <v>9100</v>
      </c>
      <c r="G26" s="24">
        <v>257</v>
      </c>
      <c r="H26" s="25">
        <f t="shared" si="1"/>
        <v>25700</v>
      </c>
      <c r="I26" s="32">
        <v>186</v>
      </c>
      <c r="J26" s="25">
        <f t="shared" si="2"/>
        <v>18600</v>
      </c>
      <c r="K26" s="26"/>
    </row>
    <row r="27" spans="1:11" s="1" customFormat="1" ht="12.75">
      <c r="A27" s="45"/>
      <c r="B27" s="20" t="s">
        <v>35</v>
      </c>
      <c r="C27" s="43"/>
      <c r="D27" s="32">
        <v>17</v>
      </c>
      <c r="E27" s="32">
        <v>80</v>
      </c>
      <c r="F27" s="25">
        <f t="shared" si="0"/>
        <v>1360</v>
      </c>
      <c r="G27" s="24">
        <v>123</v>
      </c>
      <c r="H27" s="25">
        <f t="shared" si="1"/>
        <v>2091</v>
      </c>
      <c r="I27" s="32">
        <v>468</v>
      </c>
      <c r="J27" s="25">
        <f t="shared" si="2"/>
        <v>7956</v>
      </c>
      <c r="K27" s="26"/>
    </row>
    <row r="28" spans="1:11" s="1" customFormat="1" ht="12.75">
      <c r="A28" s="45"/>
      <c r="B28" s="20" t="s">
        <v>36</v>
      </c>
      <c r="C28" s="43"/>
      <c r="D28" s="32">
        <v>16</v>
      </c>
      <c r="E28" s="32">
        <v>55</v>
      </c>
      <c r="F28" s="25">
        <f t="shared" si="0"/>
        <v>880</v>
      </c>
      <c r="G28" s="24">
        <v>140</v>
      </c>
      <c r="H28" s="25">
        <f t="shared" si="1"/>
        <v>2240</v>
      </c>
      <c r="I28" s="32">
        <v>0</v>
      </c>
      <c r="J28" s="25">
        <f t="shared" si="2"/>
        <v>0</v>
      </c>
      <c r="K28" s="26"/>
    </row>
    <row r="29" spans="1:11" s="1" customFormat="1" ht="12.75">
      <c r="A29" s="45"/>
      <c r="B29" s="20" t="s">
        <v>37</v>
      </c>
      <c r="C29" s="43"/>
      <c r="D29" s="32">
        <v>26</v>
      </c>
      <c r="E29" s="32">
        <v>79</v>
      </c>
      <c r="F29" s="25">
        <f t="shared" si="0"/>
        <v>2054</v>
      </c>
      <c r="G29" s="24">
        <v>57</v>
      </c>
      <c r="H29" s="25">
        <f t="shared" si="1"/>
        <v>1482</v>
      </c>
      <c r="I29" s="32">
        <v>0</v>
      </c>
      <c r="J29" s="25">
        <f t="shared" si="2"/>
        <v>0</v>
      </c>
      <c r="K29" s="26"/>
    </row>
    <row r="30" spans="1:11" s="1" customFormat="1" ht="12.75">
      <c r="A30" s="45"/>
      <c r="B30" s="20" t="s">
        <v>38</v>
      </c>
      <c r="C30" s="43"/>
      <c r="D30" s="32">
        <v>100</v>
      </c>
      <c r="E30" s="32">
        <v>187</v>
      </c>
      <c r="F30" s="25">
        <f t="shared" si="0"/>
        <v>18700</v>
      </c>
      <c r="G30" s="24">
        <v>603</v>
      </c>
      <c r="H30" s="25">
        <f t="shared" si="1"/>
        <v>60300</v>
      </c>
      <c r="I30" s="32">
        <v>164</v>
      </c>
      <c r="J30" s="25">
        <f t="shared" si="2"/>
        <v>16400</v>
      </c>
      <c r="K30" s="26"/>
    </row>
    <row r="31" spans="1:11" s="1" customFormat="1" ht="12.75">
      <c r="A31" s="45"/>
      <c r="B31" s="20" t="s">
        <v>39</v>
      </c>
      <c r="C31" s="43"/>
      <c r="D31" s="32">
        <v>100</v>
      </c>
      <c r="E31" s="32">
        <v>102</v>
      </c>
      <c r="F31" s="25">
        <f t="shared" si="0"/>
        <v>10200</v>
      </c>
      <c r="G31" s="24">
        <v>142</v>
      </c>
      <c r="H31" s="25">
        <f t="shared" si="1"/>
        <v>14200</v>
      </c>
      <c r="I31" s="32">
        <v>410</v>
      </c>
      <c r="J31" s="25">
        <f t="shared" si="2"/>
        <v>41000</v>
      </c>
      <c r="K31" s="26"/>
    </row>
    <row r="32" spans="1:11" s="1" customFormat="1" ht="12.75">
      <c r="A32" s="45"/>
      <c r="B32" s="20" t="s">
        <v>40</v>
      </c>
      <c r="C32" s="43"/>
      <c r="D32" s="32">
        <v>10</v>
      </c>
      <c r="E32" s="32">
        <v>615</v>
      </c>
      <c r="F32" s="25">
        <f>E32*D32</f>
        <v>6150</v>
      </c>
      <c r="G32" s="24"/>
      <c r="H32" s="25">
        <f t="shared" si="1"/>
        <v>0</v>
      </c>
      <c r="I32" s="32">
        <v>707</v>
      </c>
      <c r="J32" s="25">
        <f t="shared" si="2"/>
        <v>7070</v>
      </c>
      <c r="K32" s="26"/>
    </row>
    <row r="33" spans="1:11" ht="12.75">
      <c r="A33" s="45"/>
      <c r="B33" s="20" t="s">
        <v>41</v>
      </c>
      <c r="C33" s="43"/>
      <c r="D33" s="33">
        <v>90</v>
      </c>
      <c r="E33" s="33">
        <v>225</v>
      </c>
      <c r="F33" s="25">
        <f t="shared" si="0"/>
        <v>20250</v>
      </c>
      <c r="G33" s="24">
        <v>173</v>
      </c>
      <c r="H33" s="25">
        <f t="shared" si="1"/>
        <v>15570</v>
      </c>
      <c r="I33" s="33">
        <v>210</v>
      </c>
      <c r="J33" s="25">
        <f t="shared" si="2"/>
        <v>18900</v>
      </c>
      <c r="K33" s="34"/>
    </row>
    <row r="34" spans="1:12" ht="12.75">
      <c r="A34" s="45"/>
      <c r="B34" s="20" t="s">
        <v>42</v>
      </c>
      <c r="C34" s="43"/>
      <c r="D34" s="33">
        <v>100</v>
      </c>
      <c r="E34" s="33">
        <v>278</v>
      </c>
      <c r="F34" s="35">
        <f t="shared" si="0"/>
        <v>27800</v>
      </c>
      <c r="G34" s="36">
        <v>348</v>
      </c>
      <c r="H34" s="35">
        <f t="shared" si="1"/>
        <v>34800</v>
      </c>
      <c r="I34" s="33">
        <v>403</v>
      </c>
      <c r="J34" s="35">
        <f t="shared" si="2"/>
        <v>40300</v>
      </c>
      <c r="K34" s="34"/>
      <c r="L34" s="16"/>
    </row>
    <row r="35" spans="1:11" s="1" customFormat="1" ht="24.75" customHeight="1">
      <c r="A35" s="14" t="s">
        <v>9</v>
      </c>
      <c r="B35" s="19"/>
      <c r="C35" s="10"/>
      <c r="D35" s="11"/>
      <c r="E35" s="11"/>
      <c r="F35" s="9">
        <f>SUM(F7:F34)</f>
        <v>399099</v>
      </c>
      <c r="G35" s="11"/>
      <c r="H35" s="9">
        <f>SUM(H7:H34)</f>
        <v>374371</v>
      </c>
      <c r="I35" s="13"/>
      <c r="J35" s="9">
        <f>SUM(J7:J34)</f>
        <v>441460</v>
      </c>
      <c r="K35" s="23">
        <f>(F35+H35+J35)/3</f>
        <v>404976.6666666667</v>
      </c>
    </row>
    <row r="36" spans="1:11" s="2" customFormat="1" ht="17.25" customHeight="1">
      <c r="A36" s="3" t="s">
        <v>7</v>
      </c>
      <c r="B36" s="3"/>
      <c r="C36" s="3"/>
      <c r="D36" s="15"/>
      <c r="E36" s="17">
        <v>41113</v>
      </c>
      <c r="F36" s="18"/>
      <c r="G36" s="17">
        <v>41166</v>
      </c>
      <c r="H36" s="7"/>
      <c r="I36" s="8"/>
      <c r="J36" s="7">
        <v>41065</v>
      </c>
      <c r="K36" s="22"/>
    </row>
    <row r="37" spans="1:11" s="2" customFormat="1" ht="16.5" customHeight="1">
      <c r="A37" s="3" t="s">
        <v>8</v>
      </c>
      <c r="B37" s="3"/>
      <c r="C37" s="3"/>
      <c r="D37" s="15"/>
      <c r="E37" s="3"/>
      <c r="F37" s="3"/>
      <c r="G37" s="3"/>
      <c r="H37" s="8"/>
      <c r="I37" s="4"/>
      <c r="J37" s="4"/>
      <c r="K37" s="22"/>
    </row>
    <row r="38" s="1" customFormat="1" ht="12" customHeight="1" hidden="1"/>
    <row r="39" s="1" customFormat="1" ht="12.75">
      <c r="A39" s="1" t="s">
        <v>51</v>
      </c>
    </row>
    <row r="40" s="1" customFormat="1" ht="12.75">
      <c r="A40" s="1" t="s">
        <v>43</v>
      </c>
    </row>
    <row r="41" s="1" customFormat="1" ht="12.75">
      <c r="A41" s="1" t="s">
        <v>44</v>
      </c>
    </row>
    <row r="42" s="1" customFormat="1" ht="12.75"/>
    <row r="43" s="1" customFormat="1" ht="12.75"/>
    <row r="44" s="1" customFormat="1" ht="12.75">
      <c r="A44" s="1" t="s">
        <v>45</v>
      </c>
    </row>
    <row r="45" s="1" customFormat="1" ht="9" customHeight="1"/>
    <row r="46" s="1" customFormat="1" ht="12.75">
      <c r="A46" s="1" t="s">
        <v>46</v>
      </c>
    </row>
    <row r="47" s="1" customFormat="1" ht="12.75">
      <c r="A47" s="1" t="s">
        <v>47</v>
      </c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mergeCells count="13">
    <mergeCell ref="K4:K5"/>
    <mergeCell ref="B4:B6"/>
    <mergeCell ref="A4:A6"/>
    <mergeCell ref="C4:C6"/>
    <mergeCell ref="D4:D6"/>
    <mergeCell ref="E5:F5"/>
    <mergeCell ref="A1:J1"/>
    <mergeCell ref="A2:J2"/>
    <mergeCell ref="E4:J4"/>
    <mergeCell ref="G5:H5"/>
    <mergeCell ref="I5:J5"/>
    <mergeCell ref="C7:C34"/>
    <mergeCell ref="A7:A34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Глав-Бух</cp:lastModifiedBy>
  <cp:lastPrinted>2012-10-08T06:30:06Z</cp:lastPrinted>
  <dcterms:created xsi:type="dcterms:W3CDTF">2009-12-09T07:16:31Z</dcterms:created>
  <dcterms:modified xsi:type="dcterms:W3CDTF">2012-10-08T06:30:08Z</dcterms:modified>
  <cp:category/>
  <cp:version/>
  <cp:contentType/>
  <cp:contentStatus/>
</cp:coreProperties>
</file>